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0" yWindow="0" windowWidth="25600" windowHeight="14920" tabRatio="500" activeTab="1"/>
  </bookViews>
  <sheets>
    <sheet name="convenzioni" sheetId="1" r:id="rId1"/>
    <sheet name="tassazione" sheetId="3" r:id="rId2"/>
    <sheet name="Foglio2" sheetId="2" r:id="rId3"/>
  </sheets>
  <definedNames>
    <definedName name="_xlnm.Print_Titles" localSheetId="0">convenzioni!$1:$1</definedName>
    <definedName name="_xlnm.Print_Titles" localSheetId="1">tassazione!$2:$2</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L7" i="3" l="1"/>
  <c r="J7" i="3"/>
  <c r="H7" i="3"/>
  <c r="L16" i="3"/>
  <c r="L25" i="3"/>
  <c r="H16" i="3"/>
  <c r="L27" i="3"/>
  <c r="L23" i="3"/>
  <c r="L18" i="3"/>
  <c r="L9" i="3"/>
  <c r="L5" i="3"/>
  <c r="B25" i="3"/>
  <c r="D25" i="3"/>
  <c r="J25" i="3"/>
  <c r="H25" i="3"/>
  <c r="F25" i="3"/>
  <c r="D16" i="3"/>
  <c r="H5" i="3"/>
  <c r="F5" i="3"/>
  <c r="D13" i="3"/>
  <c r="D9" i="3"/>
  <c r="D18" i="3"/>
  <c r="D27" i="3"/>
  <c r="B27" i="3"/>
  <c r="B18" i="3"/>
  <c r="B9" i="3"/>
  <c r="H27" i="3"/>
  <c r="H23" i="3"/>
  <c r="H18" i="3"/>
  <c r="I14" i="3"/>
  <c r="H14" i="3"/>
  <c r="H9" i="3"/>
  <c r="J27" i="3"/>
  <c r="F27" i="3"/>
  <c r="J14" i="3"/>
  <c r="J16" i="3"/>
  <c r="J18" i="3"/>
  <c r="F18" i="3"/>
  <c r="F14" i="3"/>
  <c r="G14" i="3"/>
  <c r="F16" i="3"/>
  <c r="J9" i="3"/>
  <c r="F9" i="3"/>
  <c r="F23" i="3"/>
  <c r="F7" i="3"/>
  <c r="J23" i="3"/>
  <c r="J5" i="3"/>
</calcChain>
</file>

<file path=xl/sharedStrings.xml><?xml version="1.0" encoding="utf-8"?>
<sst xmlns="http://schemas.openxmlformats.org/spreadsheetml/2006/main" count="99" uniqueCount="65">
  <si>
    <r>
      <t xml:space="preserve">Articolo 18 - </t>
    </r>
    <r>
      <rPr>
        <sz val="12"/>
        <color theme="1"/>
        <rFont val="TimesNewRoman,Italic"/>
      </rPr>
      <t xml:space="preserve">Pensioni </t>
    </r>
  </si>
  <si>
    <t xml:space="preserve">Fatte salve le disposizioni dei paragrafi 2, 3 e 4 dell'articolo 19, le pensioni e le altre remunerazioni analoghe, pagate ad un residente di uno Stato contraente in relazione ad un cessato impiego, sono imponibili soltanto in questo Stato. </t>
  </si>
  <si>
    <t xml:space="preserve">4. Le pensioni ed ogni altro assegno, periodico o non, pagati in base alla legislazione sulla sicurezza sociale di uno Stato contraente da parte di detto Stato, di un Land o da una loro suddivisione politica o amministrativa o ente locale o persona giuridica di diritto pubblico, sono imponibili soltanto in detto Stato se il beneficiario ha la nazionalità di tale Stato senza possedere quella dell'altro Stato contraente. </t>
  </si>
  <si>
    <t xml:space="preserve">5. Le indennità concesse sotto forma di pensioni, rendite vitalizie ed altre prestazioni periodiche o non, da parte di uno Stato contraente, di un Land o da una loro suddivisione politica o amministrativa o ente locale a titolo di risarcimento di danni subiti a seguito di attività di guerra o di persecuzioni politiche sono imponibili soltanto in detto Stato. </t>
  </si>
  <si>
    <t>Germania</t>
  </si>
  <si>
    <t xml:space="preserve">Fatte salve le disposizioni del paragrafo 3 dell'articolo 19 le pensioni e le altre remunerazioni analoghe, pagate ad un residente di uno Stato contraente in relazione ad un cessato impiego, sono imponibili soltanto in questo Stato. </t>
  </si>
  <si>
    <t xml:space="preserve">4. Le disposizioni degli articoli 15, 16 e 18 si applicano alle remunerazioni o pensioni pagate in corrispettivo di servizi resi nell'ambito di un'attività industriale o commerciale esercitata da uno Stato contraente o da una sua suddivisione amministrativa o da un suo ente locale. </t>
  </si>
  <si>
    <t>Austria</t>
  </si>
  <si>
    <t xml:space="preserve">Fatte salve le disposizioni dell'articolo 19, paragrafo 2, le pensioni e le altre remunerazioni analoghe, pagate ad un residente di uno Stato contraente in relazione ad un cessato impiego, sono imponibili soltanto in questo Stato. </t>
  </si>
  <si>
    <t xml:space="preserve">3. Le disposizione degli articoli 15, 16 e 18 si applicano alle remunerazioni e pensioni pagate in corrispettivo di servizi resi nell'ambito di un'attività industriale o commerciale esercitata da uno Stato contraente, da una sua suddivisione politica o amministrativa o da un suo ente locale. </t>
  </si>
  <si>
    <t>Belgio</t>
  </si>
  <si>
    <t xml:space="preserve">1. Fatte salve le disposizioni del paragrafo 2 dell'articolo 19 della presente Convenzione, le pensioni e le altre remunerazioni analoghe pagate ad un residente di uno Stato contraente in relazione ad un cessato impiego ed ogni altra annualità pagata a tale residente sono imponibili soltanto in detto Stato. </t>
  </si>
  <si>
    <t xml:space="preserve">2. Il termine «annualità» designa le somme fisse pagabili periodicamente a date stabilite vita natural durante, oppure per un periodo di tempo determinato o determinabile, in dipendenza di un obbligo contratto di effettuare tali pagamenti contro un adeguato e pieno corrispettivo in denaro o in beni valutabili in denaro. </t>
  </si>
  <si>
    <t xml:space="preserve">3. Le disposizioni degli articoli 15, 16 e 18 della presente Convenzione, si applicano alle remunerazioni o pensioni pagate in corrispettivo di servizi resi nell'ambito di una attività industriale o commerciale esercitata da uno Stato contraente o da una sua suddivisione politica o amministrativa o da un suo ente locale. </t>
  </si>
  <si>
    <t>Regno Unito</t>
  </si>
  <si>
    <t xml:space="preserve">1. Fatte salve le disposizioni del paragrafo 2 dell'articolo 19, le pensioni e le altre remunerazioni analoghe, pagate ad un residente di uno Stato in relazione ad un cessato impiego, sono imponibili soltanto in questo Stato. </t>
  </si>
  <si>
    <t xml:space="preserve">2. Nonostante le disposizioni del paragrafo 1, le pensioni ed altre somme pagate in applicazione della legislazione sulla sicurezza sociale di uno Stato, sono imponibili in detto Stato. </t>
  </si>
  <si>
    <t xml:space="preserve">3. Le disposizioni degli articoli 15, 16 e 18 si applicano alle remunerazioni o pensioni pagate in corrispettivo di servizi resi nell'ambito di una attività industriale o commerciale esercitata da uno Stato o da una sua suddivisione politica o amministrativa o da un suo ente locale (per quanto riguarda l'Italia), o da un suo ente territoriale (per quanto riguarda la Francia). </t>
  </si>
  <si>
    <t>Francia</t>
  </si>
  <si>
    <t xml:space="preserve">Fatte salve le disposizioni del paragrafo 2 dell'articolo 19, le pensioni e le altre remunerazioni analoghe, pagate ad un residente di uno Stato contraente in relazione ad un cessato impiego, sono imponibili soltanto in questo Stato. </t>
  </si>
  <si>
    <t xml:space="preserve">3. Le disposizioni degli articoli 15, 16 e 18 si applicano alle remunerazioni o pensioni pagate in corrispettivo di servizi resi nell'ambito di una attività industriale o commerciale esercitata da uno Stato contraente o da una sua suddivisione politica o amministrativa o da un suo ente locale. </t>
  </si>
  <si>
    <t>Spagna</t>
  </si>
  <si>
    <t>Svezia</t>
  </si>
  <si>
    <r>
      <t xml:space="preserve">Articolo 18 - </t>
    </r>
    <r>
      <rPr>
        <sz val="12"/>
        <color theme="1"/>
        <rFont val="TimesNewRoman,Italic"/>
      </rPr>
      <t>Pensioni ed altri pagamenti analoghi</t>
    </r>
  </si>
  <si>
    <t xml:space="preserve">2. Nonostante le disposizioni del paragrafo 1, le pensioni ed altri pagamenti analoghi, corrisposti in virtù della legislazione di assicurazione sociale di uno Stato contraente, nonché le somme corrisposte in dipendenza di un'assicurazione di pensione conclusa in uno Stato contraente, sono imponibili in questo Stato. Tali disposizioni si applicano soltanto ai nazionali dello Stato contraente dal quale provengono i pagamenti. </t>
  </si>
  <si>
    <t xml:space="preserve">3. Le disposizioni degli articoli 15, 16 e 18 si applicano alle remunerazioni o pensioni pagate in corrispettivo di servizi resi nell'ambito di un'attività industriale o commerciale esercitata da uno Stato contraente o da una sua suddivisione politica od amministrativa o da un suo ente locale. </t>
  </si>
  <si>
    <t>1. Fatte salve le disposizioni del paragrafo 2 dell'articolo 19, le pensioni ed altri pagamenti analoghi pagati ad un residente di uno Stato contraente sono imponibili soltanto in questo Stato.</t>
  </si>
  <si>
    <r>
      <t xml:space="preserve">Articolo 19 - </t>
    </r>
    <r>
      <rPr>
        <b/>
        <sz val="12"/>
        <color theme="1"/>
        <rFont val="TimesNewRoman,Italic"/>
      </rPr>
      <t xml:space="preserve">Funzioni pubbliche </t>
    </r>
  </si>
  <si>
    <t>2. Il paragrafo 1 si applica anche alle remunerazioni ricevute dai membri del personale: a) dalle delegazioni commerciali austriache in Italia; e b) delle agenzie o rappresentanze in Austria delle Ferrovie dello Stato italiane (FF.SS.), dell'Amministrazione dei servizi postali o telegrafici (PP.TT.), dell'Ente italiano per il turismo (ENIT) e della Delegazione commerciale italiana (ICE).</t>
  </si>
  <si>
    <t xml:space="preserve">2. a) Le pensioni corrisposte da uno Stato contraente, da un Land, da una loro suddivisione politica o amministrativa o ente locale, sia direttamente sia mediante prelevamento da fondi da essi costituiti, ad una persona fisica in corrispettivo di servizi resi a detto Stato, a detto Land o a detta suddivisione o ente locale, sono imponibili soltanto in questo Stato.                                                           b) Tuttavia, tali pensioni sono imponibili soltanto nell'altro Stato contraente se il beneficiario è un residente di tale Stato e ne abbia la nazionalità senza avere la nazionalità dello Stato da dove provengono le pensioni. </t>
  </si>
  <si>
    <t xml:space="preserve">2. a) Le pensioni corrisposte da uno Stato contraente, da una sua suddivisione politica od amministrativa o da un suo ente locale, sia direttamente sia mediante prelevamento da fondi da essi costituiti, a una persona fisica in corrispettivo di servizi resi a detto Stato o a detta suddivisione od ente locale, sono imponibili soltanto in questo Stato.                                                           b) Tuttavia, tali pensioni sono imponibili soltanto nell'altro Stato contraente se la persona fisica sia un residente di questo Stato e ne abbia la nazionalità. </t>
  </si>
  <si>
    <t xml:space="preserve">2. a) Le pensioni corrisposte da uno Stato contraente o da una sua suddivisione politica o amministrativa o da un suo ente locale, sia direttamente sia mediante prelevamento da fondi da essi costituiti, a una persona fisica in corrispettivo di servizi resi a detto Stato o a detta suddivisione od ente locale, sono imponibili soltanto in questo Stato. b) Tuttavia, tali pensioni sono imponibili soltanto nello Stato contraente di cui il beneficiario è residente se questi è un nazionale di detto Stato. </t>
  </si>
  <si>
    <t>1. a) Le remunerazioni diverse dalle pensioni, pagate da uno Stato contraente, da un Land, da una loro suddivisione politica o amministrativa o ente locale ad una persona fisica, in corrispettivo di servizi resi a detto Stato, a detto Land o a detta suddivisione od ente locale, sono imponibili soltanto in questo Stato.                       b) Tuttavia, tali remunerazioni sono imponibili soltanto nello Stato in cui i servizi sono resi qualora il beneficiario delle remunerazioni sia un residente di detto Stato che: i) abbia la nazionalità di detto Stato, senza possedere quella dell'altro Stato, o ii) senza avere la nazionalità dell'altro Stato, era un residente del primo Stato prima di rendervi i servizi.</t>
  </si>
  <si>
    <t>1. a) Le remunerazioni, diverse dalle pensioni, pagate da uno Stato contraente o da una sua suddivisione politica o amministrativa o da un suo ente locale a una persona fisica, in corrispettivo di servizi resi a detto Stato o a detta suddivisione od ente locale, sono imponibili soltanto in questo Stato.                                                          b) Tuttavia, tali remunerazioni sono imponibili soltanto nell'altro Stato contraente qualora i servizi siano resi in detto Stato ed il beneficiario della remunerazione sia un residente di detto altro Stato contraente che: i) abbia la nazionalità di detto Stato; o ii) non sia divenuto residente di detto Stato al solo scopo di rendervi i servizi.</t>
  </si>
  <si>
    <t>1. a) Le remunerazioni, diverse dalle pensioni, pagate da uno Stato contraente o da una sua suddivisione politica o amministrativa o da un suo ente locale a una persona fisica, in corrispettivo di servizi resi a detto Stato o a detta suddivisione od ente locale, sono imponibili soltanto in questo Stato.                                                           b) Tuttavia, tali remunerazioni sono imponibili soltanto nell'altro Stato contraente se i servizi sono resi in detto Stato e se la persona fisica sia un residente di detto Stato che: i) abbia la nazionalità di detto Stato, o ii) non sia divenuto residente di detto Stato al solo scopo di rendervi i servizi.</t>
  </si>
  <si>
    <t>1. a) Le remunerazioni, diverse dalle pensioni, pagate da uno Stato contraente o da una sua suddivisione politica o amministrativa o da un suo ente locale ad una persona fisica, in corrispettivo di servizi resi a detto Stato o a detta suddivisione od ente locale, sono imponibili soltanto in questo Stato.                                                            b) Nonostante le disposizioni del sub-paragrafo 1 a) del presente articolo, tali remunerazioni sono imponibili soltanto nell'altro Stato contraente qualora i servizi siano resi in detto Stato ed il beneficiario sia un residente di tale altro Stato che: i) abbia la nazionalità di detto Stato senza avere la nazionalità del detto primo Stato; o ii) senza avere la nazionalità del detto primo Stato, non sia divenuto residente di detto altro Stato al solo scopo di rendervi i servizi.</t>
  </si>
  <si>
    <t>1. a) Le remunerazioni, diverse dalle pensioni, pagate da uno Stato contraente o da una sua suddivisione politica o amministrativa o da un suo ente locale a una persona fisica, in corrispettivo di servizi resi a detto Stato o a detta suddivisione od ente locale, sono imponibili soltanto in questo Stato.                                                           b) Tuttavia, tali remunerazioni sono imponibili soltanto nell'altro Stato contraente qualora i servizi siano resi in detto Stato ed il beneficiario della remunerazione sia un residente di quest'ultimo Stato che: i) abbia la nazionalità di detto Stato, o ii) non sia divenuto residente di detto Stato al solo scopo di rendervi i servizi.</t>
  </si>
  <si>
    <t xml:space="preserve">1. a) Le remunerazioni, diverse dalle pensioni, pagate da uno Stato contraente o da una sua suddivisione politica o amministrativa o da un suo ente locale a una persona fisica, in corrispettivo di servizi resi a detto Stato o a detta suddivisione od ente locale, sono imponibili soltanto in questo Stato.                                                          b) Tuttavia, tali remunerazioni sono imponibili soltanto nell'altro Stato contraente qualora i servizi siano resi in detto Stato ed il beneficiario della remunerazione sia un residente di quest'ultimo Stato che: i) abbia la nazionalità di detto Stato, o  ii) non sia divenuto residente di detto Stato al solo scopo di rendervi i servizi. </t>
  </si>
  <si>
    <t xml:space="preserve">3. a) Le pensioni corrisposte da uno Stato contraente o da una sua suddivisione politica od amministrativa o da un suo ente locale, sia direttamente sia mediante prelevamento da fondi da essi costituiti, a una persona fisica in corrispettivo di servizi resi a detto Stato o a detta suddivisione od ente locale, sono imponibili soltanto in questo Stato.                                                           b) Tuttavia, tali pensioni sono imponibili soltanto nell'altro Stato contraente qualora il pensionato sia un residente di questo Stato e ne abbia la nazionalità.  </t>
  </si>
  <si>
    <t xml:space="preserve">3. Le disposizioni degli articoli 15, 16 e 18 si applicano alle remunerazioni e pensioni pagate in corrispettivo di servizi resi nell'ambito di un'attività industriale o commerciale esercitata da uno Stato contraente, da un Land, da una loro suddivisione politica o amministrativa o ente locale. Tuttavia, le disposizioni dei paragrafi 1 e 2 si applicano alle remunerazioni e pensioni corrisposte al proprio personale dai servizi od enti seguenti:                a) per quanto concerne la Repubblica italiana: la Banca d'Italia,  le Ferrovie dello Stato (F.S.),  l'Amministrazione delle poste e delle telecomunicazioni (PP.TT.),                                                         b) per quanto concerne la Repubblica federale di Germania:  la «Deutsche Bundesbank», la «Deutsche Bundesbahn», la «Deutsche Bundespost». </t>
  </si>
  <si>
    <t xml:space="preserve">2. a) Le pensioni corrisposte da, o con fondi costituiti da, uno Stato contraente o da una sua suddivisione politica od amministrativa o da un suo ente locale ad una persona fisica in corrispettivo di servizi resi a detto Stato o a detta suddivisione od ente locale, sono imponibili soltanto in questo Stato.                                                           b) Nonostante le disposizioni del sub-paragrafo 2 a) del presente articolo, tali pensioni sono imponibili soltanto nell'altro Stato contraente qualora la persona fisica sia un residente di questo Stato e ne abbia la nazionalità. </t>
  </si>
  <si>
    <t xml:space="preserve">2. a) Le pensioni corrisposte da uno Stato o da una sua suddivisione politica o amministrativa o da un suo ente locale, (per quanto riguarda l'Italia), o da un suo ente territoriale (per quanto riguarda la Francia) sia direttamente sia mediante prelevamento da fondi da essi costituiti, a una persona fisica in corrispettivo di servizi resi a detto Stato o a detta suddivisione od ente, sono imponibili soltanto in questo Stato.                                b) Tuttavia, tali pensioni sono imponibili soltanto nell'altro Stato qualora il beneficiario sia un residente di detto Stato e ne abbia la nazionalità senza avere la nazionalità dello Stato dal quale provengono le pensioni. </t>
  </si>
  <si>
    <t xml:space="preserve">2. a) Le pensioni corrisposte da uno Stato contraente o da una sua suddivisione politica od amministrativa o da un suo ente locale, sia direttamente sia mediante prelevamento da fondi da essi costituiti, a una persona fisica in corrispettivo di servizi resi a detto Stato o a detta suddivisione od ente locale, sono imponibili soltanto in questo Stato.                                                          b) Tuttavia, tali pensioni sono imponibili soltanto nell'altro Stato contraente qualora il beneficiario sia un residente di detto Stato e ne abbia la nazionalità. </t>
  </si>
  <si>
    <t>1. a) Le remunerazioni, diverse dalle pensioni, pagate da uno Stato o da una sua suddivisione politica o amministrativa o da un suo ente locale (per quanto riguarda l'Italia), o da un suo ente territoriale (per quanto riguarda la Francia) a una persona fisica, in corrispettivo di servizi resi a detto Stato o a detta suddivisione od ente, sono imponibili soltanto in questo Stato.                b) Tuttavia, tali remunerazioni sono imponibili soltanto nello Stato nel quale i servizi sono resi se il beneficiario della remunerazione è un residente di questo Stato:  i) che abbia la nazionalità di detto Stato senza avere la nazionalità dell'altro Stato, o ii) che senza avere la nazionalità dell'altro Stato, era residente del primo Stato prima di rendervi i servizi.</t>
  </si>
  <si>
    <t>detrazione</t>
  </si>
  <si>
    <t>aliquota</t>
  </si>
  <si>
    <t>imposta da pagare</t>
  </si>
  <si>
    <t>persona single età &gt; 65 anni  reddito da pensione</t>
  </si>
  <si>
    <t>coppia età  &gt; 65  anni  - 60 anni reddito da pensione e lavoro</t>
  </si>
  <si>
    <t>detrazioni</t>
  </si>
  <si>
    <t>entrata lorda</t>
  </si>
  <si>
    <t>entrata lorda 1</t>
  </si>
  <si>
    <t>Germania €</t>
  </si>
  <si>
    <t>Belgio €</t>
  </si>
  <si>
    <t xml:space="preserve">Regno Unito </t>
  </si>
  <si>
    <t>imponibile</t>
  </si>
  <si>
    <t>deduzioni</t>
  </si>
  <si>
    <t>persona  età &gt; 65 anni  reddito da pensione con moglie a carico</t>
  </si>
  <si>
    <t>Italia €</t>
  </si>
  <si>
    <t>Francia €</t>
  </si>
  <si>
    <t>Spagna €</t>
  </si>
  <si>
    <t>Reddito netto</t>
  </si>
  <si>
    <t>Regno Unito *Sterline</t>
  </si>
  <si>
    <t>fonti: elaboraziobne su datu ministeri finanze; BE, FR, DE, UK, ES, IT</t>
  </si>
  <si>
    <t>Comparazione tassazione 6 Paesi europei - reddito da pensione - lavoro single o coppia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</si>
</sst>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
    <numFmt numFmtId="165" formatCode="[$£-809]#,##0"/>
  </numFmts>
  <fonts count="11" x14ac:knownFonts="1">
    <font>
      <sz val="12"/>
      <color theme="1"/>
      <name val="Calibri"/>
      <family val="2"/>
      <scheme val="minor"/>
    </font>
    <font>
      <sz val="12"/>
      <color theme="1"/>
      <name val="Calibri"/>
      <family val="2"/>
      <scheme val="minor"/>
    </font>
    <font>
      <sz val="12"/>
      <color theme="1"/>
      <name val="TimesNewRoman"/>
    </font>
    <font>
      <sz val="12"/>
      <color theme="1"/>
      <name val="TimesNewRoman,Italic"/>
    </font>
    <font>
      <b/>
      <sz val="12"/>
      <color theme="1"/>
      <name val="TimesNewRoman"/>
    </font>
    <font>
      <b/>
      <sz val="12"/>
      <color theme="1"/>
      <name val="TimesNewRoman,Italic"/>
    </font>
    <font>
      <sz val="8"/>
      <name val="Calibri"/>
      <family val="2"/>
      <scheme val="minor"/>
    </font>
    <font>
      <u/>
      <sz val="12"/>
      <color theme="10"/>
      <name val="Calibri"/>
      <family val="2"/>
      <scheme val="minor"/>
    </font>
    <font>
      <u/>
      <sz val="12"/>
      <color theme="11"/>
      <name val="Calibri"/>
      <family val="2"/>
      <scheme val="minor"/>
    </font>
    <font>
      <b/>
      <sz val="10"/>
      <color theme="1"/>
      <name val="Arial"/>
    </font>
    <font>
      <sz val="10"/>
      <color theme="1"/>
      <name val="Arial"/>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5">
    <xf numFmtId="0" fontId="0" fillId="0" borderId="0" xfId="0"/>
    <xf numFmtId="0" fontId="0" fillId="0" borderId="0" xfId="0" applyFont="1" applyAlignment="1">
      <alignment horizontal="center" vertical="center" wrapText="1"/>
    </xf>
    <xf numFmtId="0" fontId="0" fillId="0" borderId="0" xfId="0" applyFont="1" applyAlignment="1">
      <alignment horizontal="left" vertical="center" wrapText="1" indent="2"/>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left" vertical="center" wrapText="1" indent="2"/>
    </xf>
    <xf numFmtId="0" fontId="2" fillId="0" borderId="2" xfId="0" applyFont="1" applyBorder="1" applyAlignment="1">
      <alignment horizontal="left" vertical="center" wrapText="1" indent="2"/>
    </xf>
    <xf numFmtId="0" fontId="2" fillId="0" borderId="3" xfId="0" applyFont="1" applyBorder="1" applyAlignment="1">
      <alignment horizontal="left" vertical="center" wrapText="1" indent="2"/>
    </xf>
    <xf numFmtId="0" fontId="0" fillId="0" borderId="2" xfId="0" applyFont="1" applyBorder="1" applyAlignment="1">
      <alignment horizontal="left" vertical="center" wrapText="1" indent="2"/>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3" xfId="0" applyFont="1" applyBorder="1" applyAlignment="1">
      <alignment horizontal="left" vertical="center" wrapText="1" indent="2"/>
    </xf>
    <xf numFmtId="0" fontId="2" fillId="0" borderId="4" xfId="0" applyFont="1" applyBorder="1" applyAlignment="1">
      <alignment horizontal="left" vertical="center" wrapText="1" indent="2"/>
    </xf>
    <xf numFmtId="0" fontId="0" fillId="0" borderId="5" xfId="0" applyFont="1" applyBorder="1" applyAlignment="1">
      <alignment horizontal="left" vertical="center" wrapText="1" indent="2"/>
    </xf>
    <xf numFmtId="0" fontId="0" fillId="0" borderId="6" xfId="0" applyFont="1" applyBorder="1" applyAlignment="1">
      <alignment horizontal="left" vertical="center" wrapText="1" indent="2"/>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10" fillId="0" borderId="0" xfId="0" applyFont="1" applyAlignment="1">
      <alignment horizontal="left" vertical="center" wrapText="1" indent="2"/>
    </xf>
    <xf numFmtId="0" fontId="9" fillId="0" borderId="10" xfId="0" applyFont="1" applyBorder="1" applyAlignment="1">
      <alignment horizontal="left" vertical="center" wrapText="1" indent="2"/>
    </xf>
    <xf numFmtId="0" fontId="10" fillId="0" borderId="0" xfId="0" applyFont="1" applyAlignment="1">
      <alignment horizontal="center" vertical="center" wrapText="1"/>
    </xf>
    <xf numFmtId="0" fontId="10" fillId="0" borderId="10" xfId="0" applyFont="1" applyBorder="1" applyAlignment="1">
      <alignment horizontal="left" vertical="center" wrapText="1" indent="2"/>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164" fontId="10" fillId="0" borderId="10"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164" fontId="10" fillId="0" borderId="10" xfId="0" applyNumberFormat="1" applyFont="1" applyBorder="1" applyAlignment="1">
      <alignment horizontal="left" vertical="center" wrapText="1" indent="2"/>
    </xf>
    <xf numFmtId="10" fontId="10" fillId="0" borderId="10" xfId="0" applyNumberFormat="1" applyFont="1" applyBorder="1" applyAlignment="1">
      <alignment horizontal="center" vertical="center" wrapText="1"/>
    </xf>
    <xf numFmtId="164" fontId="9" fillId="0" borderId="10" xfId="0" applyNumberFormat="1" applyFont="1" applyBorder="1" applyAlignment="1">
      <alignment horizontal="center" vertical="center" wrapText="1"/>
    </xf>
    <xf numFmtId="0" fontId="10" fillId="2" borderId="0" xfId="0" applyFont="1" applyFill="1" applyAlignment="1">
      <alignment horizontal="left" vertical="center" wrapText="1" indent="2"/>
    </xf>
    <xf numFmtId="0" fontId="10" fillId="2" borderId="0" xfId="0" applyFont="1" applyFill="1" applyAlignment="1">
      <alignment horizontal="right" vertical="center" wrapText="1" indent="2"/>
    </xf>
    <xf numFmtId="0" fontId="10" fillId="0" borderId="0" xfId="0" applyFont="1" applyAlignment="1">
      <alignment horizontal="right" vertical="center" wrapText="1" indent="2"/>
    </xf>
    <xf numFmtId="10" fontId="10" fillId="0" borderId="12" xfId="33" applyNumberFormat="1" applyFont="1" applyBorder="1" applyAlignment="1">
      <alignment horizontal="center" vertical="center" wrapText="1"/>
    </xf>
    <xf numFmtId="10" fontId="10" fillId="0" borderId="13" xfId="33" applyNumberFormat="1" applyFont="1" applyBorder="1" applyAlignment="1">
      <alignment horizontal="center" vertical="center" wrapText="1"/>
    </xf>
    <xf numFmtId="164" fontId="9" fillId="0" borderId="12" xfId="0" applyNumberFormat="1" applyFont="1" applyBorder="1" applyAlignment="1">
      <alignment horizontal="center" vertical="center" wrapText="1"/>
    </xf>
    <xf numFmtId="164" fontId="9" fillId="0" borderId="13" xfId="0" applyNumberFormat="1" applyFont="1" applyBorder="1" applyAlignment="1">
      <alignment horizontal="center" vertical="center" wrapText="1"/>
    </xf>
    <xf numFmtId="164" fontId="10" fillId="0" borderId="12" xfId="0" applyNumberFormat="1" applyFont="1" applyBorder="1" applyAlignment="1">
      <alignment horizontal="center" vertical="center" wrapText="1"/>
    </xf>
    <xf numFmtId="164" fontId="10" fillId="0" borderId="13"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2" borderId="11" xfId="0" applyFont="1" applyFill="1" applyBorder="1" applyAlignment="1">
      <alignment horizontal="left" vertical="center" wrapText="1" indent="2"/>
    </xf>
    <xf numFmtId="0" fontId="10" fillId="0" borderId="0" xfId="0" applyFont="1" applyAlignment="1">
      <alignment horizontal="left" vertical="center" wrapText="1" indent="2"/>
    </xf>
    <xf numFmtId="164" fontId="9" fillId="0" borderId="10" xfId="0" applyNumberFormat="1" applyFont="1" applyBorder="1" applyAlignment="1">
      <alignment horizontal="center" vertical="center" wrapText="1"/>
    </xf>
    <xf numFmtId="10" fontId="10" fillId="0" borderId="12" xfId="0" applyNumberFormat="1" applyFont="1" applyBorder="1" applyAlignment="1">
      <alignment horizontal="center" vertical="center" wrapText="1"/>
    </xf>
    <xf numFmtId="10" fontId="10" fillId="0" borderId="13" xfId="0" applyNumberFormat="1" applyFont="1" applyBorder="1" applyAlignment="1">
      <alignment horizontal="center" vertical="center" wrapText="1"/>
    </xf>
    <xf numFmtId="0" fontId="10" fillId="0" borderId="0" xfId="0" applyFont="1" applyAlignment="1">
      <alignment horizontal="left" vertical="center" wrapText="1"/>
    </xf>
    <xf numFmtId="165" fontId="10" fillId="0" borderId="12" xfId="0" applyNumberFormat="1" applyFont="1" applyBorder="1" applyAlignment="1">
      <alignment horizontal="center" vertical="center" wrapText="1"/>
    </xf>
    <xf numFmtId="165" fontId="10" fillId="0" borderId="13" xfId="0" applyNumberFormat="1" applyFont="1" applyBorder="1" applyAlignment="1">
      <alignment horizontal="center" vertical="center" wrapText="1"/>
    </xf>
    <xf numFmtId="165" fontId="9" fillId="0" borderId="12" xfId="0" applyNumberFormat="1" applyFont="1" applyBorder="1" applyAlignment="1">
      <alignment horizontal="center" vertical="center" wrapText="1"/>
    </xf>
    <xf numFmtId="165" fontId="9" fillId="0" borderId="13"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cellXfs>
  <cellStyles count="98">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4" builtinId="8" hidden="1"/>
    <cellStyle name="Collegamento ipertestuale" xfId="36" builtinId="8" hidden="1"/>
    <cellStyle name="Collegamento ipertestuale" xfId="38" builtinId="8" hidden="1"/>
    <cellStyle name="Collegamento ipertestuale" xfId="40" builtinId="8" hidden="1"/>
    <cellStyle name="Collegamento ipertestuale" xfId="42" builtinId="8" hidden="1"/>
    <cellStyle name="Collegamento ipertestuale" xfId="44" builtinId="8" hidden="1"/>
    <cellStyle name="Collegamento ipertestuale" xfId="46" builtinId="8" hidden="1"/>
    <cellStyle name="Collegamento ipertestuale" xfId="48" builtinId="8" hidden="1"/>
    <cellStyle name="Collegamento ipertestuale" xfId="50" builtinId="8" hidden="1"/>
    <cellStyle name="Collegamento ipertestuale" xfId="52" builtinId="8" hidden="1"/>
    <cellStyle name="Collegamento ipertestuale" xfId="54" builtinId="8" hidden="1"/>
    <cellStyle name="Collegamento ipertestuale" xfId="56" builtinId="8" hidden="1"/>
    <cellStyle name="Collegamento ipertestuale" xfId="58" builtinId="8" hidden="1"/>
    <cellStyle name="Collegamento ipertestuale" xfId="60" builtinId="8" hidden="1"/>
    <cellStyle name="Collegamento ipertestuale" xfId="62" builtinId="8" hidden="1"/>
    <cellStyle name="Collegamento ipertestuale" xfId="64" builtinId="8" hidden="1"/>
    <cellStyle name="Collegamento ipertestuale" xfId="66" builtinId="8" hidden="1"/>
    <cellStyle name="Collegamento ipertestuale" xfId="68" builtinId="8" hidden="1"/>
    <cellStyle name="Collegamento ipertestuale" xfId="70" builtinId="8" hidden="1"/>
    <cellStyle name="Collegamento ipertestuale" xfId="72" builtinId="8" hidden="1"/>
    <cellStyle name="Collegamento ipertestuale" xfId="74" builtinId="8" hidden="1"/>
    <cellStyle name="Collegamento ipertestuale" xfId="76" builtinId="8" hidden="1"/>
    <cellStyle name="Collegamento ipertestuale" xfId="78" builtinId="8" hidden="1"/>
    <cellStyle name="Collegamento ipertestuale" xfId="80" builtinId="8" hidden="1"/>
    <cellStyle name="Collegamento ipertestuale" xfId="82" builtinId="8" hidden="1"/>
    <cellStyle name="Collegamento ipertestuale" xfId="84" builtinId="8" hidden="1"/>
    <cellStyle name="Collegamento ipertestuale" xfId="86" builtinId="8" hidden="1"/>
    <cellStyle name="Collegamento ipertestuale" xfId="88" builtinId="8" hidden="1"/>
    <cellStyle name="Collegamento ipertestuale" xfId="90" builtinId="8" hidden="1"/>
    <cellStyle name="Collegamento ipertestuale" xfId="92" builtinId="8" hidden="1"/>
    <cellStyle name="Collegamento ipertestuale" xfId="94" builtinId="8" hidden="1"/>
    <cellStyle name="Collegamento ipertestuale" xfId="96" builtinId="8" hidden="1"/>
    <cellStyle name="Collegamento visitato" xfId="2" builtinId="9" hidden="1"/>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Collegamento visitato" xfId="24" builtinId="9" hidden="1"/>
    <cellStyle name="Collegamento visitato" xfId="26" builtinId="9" hidden="1"/>
    <cellStyle name="Collegamento visitato" xfId="28" builtinId="9" hidden="1"/>
    <cellStyle name="Collegamento visitato" xfId="30" builtinId="9" hidden="1"/>
    <cellStyle name="Collegamento visitato" xfId="32" builtinId="9" hidden="1"/>
    <cellStyle name="Collegamento visitato" xfId="35" builtinId="9" hidden="1"/>
    <cellStyle name="Collegamento visitato" xfId="37" builtinId="9" hidden="1"/>
    <cellStyle name="Collegamento visitato" xfId="39" builtinId="9" hidden="1"/>
    <cellStyle name="Collegamento visitato" xfId="41" builtinId="9" hidden="1"/>
    <cellStyle name="Collegamento visitato" xfId="43" builtinId="9" hidden="1"/>
    <cellStyle name="Collegamento visitato" xfId="45" builtinId="9" hidden="1"/>
    <cellStyle name="Collegamento visitato" xfId="47" builtinId="9" hidden="1"/>
    <cellStyle name="Collegamento visitato" xfId="49" builtinId="9" hidden="1"/>
    <cellStyle name="Collegamento visitato" xfId="51" builtinId="9" hidden="1"/>
    <cellStyle name="Collegamento visitato" xfId="53" builtinId="9" hidden="1"/>
    <cellStyle name="Collegamento visitato" xfId="55" builtinId="9" hidden="1"/>
    <cellStyle name="Collegamento visitato" xfId="57" builtinId="9" hidden="1"/>
    <cellStyle name="Collegamento visitato" xfId="59" builtinId="9" hidden="1"/>
    <cellStyle name="Collegamento visitato" xfId="61" builtinId="9" hidden="1"/>
    <cellStyle name="Collegamento visitato" xfId="63" builtinId="9" hidden="1"/>
    <cellStyle name="Collegamento visitato" xfId="65" builtinId="9" hidden="1"/>
    <cellStyle name="Collegamento visitato" xfId="67" builtinId="9" hidden="1"/>
    <cellStyle name="Collegamento visitato" xfId="69" builtinId="9" hidden="1"/>
    <cellStyle name="Collegamento visitato" xfId="71" builtinId="9" hidden="1"/>
    <cellStyle name="Collegamento visitato" xfId="73" builtinId="9" hidden="1"/>
    <cellStyle name="Collegamento visitato" xfId="75" builtinId="9" hidden="1"/>
    <cellStyle name="Collegamento visitato" xfId="77" builtinId="9" hidden="1"/>
    <cellStyle name="Collegamento visitato" xfId="79" builtinId="9" hidden="1"/>
    <cellStyle name="Collegamento visitato" xfId="81" builtinId="9" hidden="1"/>
    <cellStyle name="Collegamento visitato" xfId="83" builtinId="9" hidden="1"/>
    <cellStyle name="Collegamento visitato" xfId="85" builtinId="9" hidden="1"/>
    <cellStyle name="Collegamento visitato" xfId="87" builtinId="9" hidden="1"/>
    <cellStyle name="Collegamento visitato" xfId="89" builtinId="9" hidden="1"/>
    <cellStyle name="Collegamento visitato" xfId="91" builtinId="9" hidden="1"/>
    <cellStyle name="Collegamento visitato" xfId="93" builtinId="9" hidden="1"/>
    <cellStyle name="Collegamento visitato" xfId="95" builtinId="9" hidden="1"/>
    <cellStyle name="Collegamento visitato" xfId="97" builtinId="9" hidden="1"/>
    <cellStyle name="Normale" xfId="0" builtinId="0"/>
    <cellStyle name="Percentuale" xfId="33"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4" sqref="A4"/>
    </sheetView>
  </sheetViews>
  <sheetFormatPr baseColWidth="10" defaultRowHeight="15" x14ac:dyDescent="0"/>
  <cols>
    <col min="1" max="7" width="60.6640625" style="2" customWidth="1"/>
    <col min="8" max="16" width="9.5" style="2" customWidth="1"/>
    <col min="17" max="16384" width="10.83203125" style="2"/>
  </cols>
  <sheetData>
    <row r="1" spans="1:7" s="1" customFormat="1" ht="49" customHeight="1">
      <c r="A1" s="17" t="s">
        <v>4</v>
      </c>
      <c r="B1" s="18" t="s">
        <v>7</v>
      </c>
      <c r="C1" s="18" t="s">
        <v>10</v>
      </c>
      <c r="D1" s="18" t="s">
        <v>14</v>
      </c>
      <c r="E1" s="18" t="s">
        <v>18</v>
      </c>
      <c r="F1" s="18" t="s">
        <v>21</v>
      </c>
      <c r="G1" s="19" t="s">
        <v>22</v>
      </c>
    </row>
    <row r="2" spans="1:7" s="1" customFormat="1" ht="46" customHeight="1">
      <c r="A2" s="3" t="s">
        <v>0</v>
      </c>
      <c r="B2" s="4" t="s">
        <v>0</v>
      </c>
      <c r="C2" s="4" t="s">
        <v>0</v>
      </c>
      <c r="D2" s="4" t="s">
        <v>0</v>
      </c>
      <c r="E2" s="4" t="s">
        <v>0</v>
      </c>
      <c r="F2" s="4" t="s">
        <v>0</v>
      </c>
      <c r="G2" s="5" t="s">
        <v>23</v>
      </c>
    </row>
    <row r="3" spans="1:7" ht="140" customHeight="1">
      <c r="A3" s="6" t="s">
        <v>1</v>
      </c>
      <c r="B3" s="7" t="s">
        <v>5</v>
      </c>
      <c r="C3" s="7" t="s">
        <v>8</v>
      </c>
      <c r="D3" s="7" t="s">
        <v>11</v>
      </c>
      <c r="E3" s="7" t="s">
        <v>15</v>
      </c>
      <c r="F3" s="7" t="s">
        <v>19</v>
      </c>
      <c r="G3" s="8" t="s">
        <v>26</v>
      </c>
    </row>
    <row r="4" spans="1:7" ht="158" customHeight="1">
      <c r="A4" s="6"/>
      <c r="B4" s="7"/>
      <c r="C4" s="9"/>
      <c r="D4" s="7" t="s">
        <v>12</v>
      </c>
      <c r="E4" s="7" t="s">
        <v>16</v>
      </c>
      <c r="F4" s="9"/>
      <c r="G4" s="8" t="s">
        <v>24</v>
      </c>
    </row>
    <row r="5" spans="1:7" s="1" customFormat="1" ht="65" customHeight="1">
      <c r="A5" s="10" t="s">
        <v>27</v>
      </c>
      <c r="B5" s="11" t="s">
        <v>27</v>
      </c>
      <c r="C5" s="11" t="s">
        <v>27</v>
      </c>
      <c r="D5" s="11" t="s">
        <v>27</v>
      </c>
      <c r="E5" s="11" t="s">
        <v>27</v>
      </c>
      <c r="F5" s="11" t="s">
        <v>27</v>
      </c>
      <c r="G5" s="12" t="s">
        <v>27</v>
      </c>
    </row>
    <row r="6" spans="1:7" ht="273" customHeight="1">
      <c r="A6" s="6" t="s">
        <v>32</v>
      </c>
      <c r="B6" s="7" t="s">
        <v>33</v>
      </c>
      <c r="C6" s="7" t="s">
        <v>34</v>
      </c>
      <c r="D6" s="7" t="s">
        <v>35</v>
      </c>
      <c r="E6" s="7" t="s">
        <v>43</v>
      </c>
      <c r="F6" s="7" t="s">
        <v>36</v>
      </c>
      <c r="G6" s="8" t="s">
        <v>37</v>
      </c>
    </row>
    <row r="7" spans="1:7" ht="224" customHeight="1">
      <c r="A7" s="6" t="s">
        <v>29</v>
      </c>
      <c r="B7" s="7" t="s">
        <v>28</v>
      </c>
      <c r="C7" s="7" t="s">
        <v>30</v>
      </c>
      <c r="D7" s="7" t="s">
        <v>40</v>
      </c>
      <c r="E7" s="7" t="s">
        <v>41</v>
      </c>
      <c r="F7" s="7" t="s">
        <v>31</v>
      </c>
      <c r="G7" s="8" t="s">
        <v>42</v>
      </c>
    </row>
    <row r="8" spans="1:7" ht="258" customHeight="1">
      <c r="A8" s="6" t="s">
        <v>39</v>
      </c>
      <c r="B8" s="7" t="s">
        <v>38</v>
      </c>
      <c r="C8" s="7" t="s">
        <v>9</v>
      </c>
      <c r="D8" s="7" t="s">
        <v>13</v>
      </c>
      <c r="E8" s="7" t="s">
        <v>17</v>
      </c>
      <c r="F8" s="7" t="s">
        <v>20</v>
      </c>
      <c r="G8" s="8" t="s">
        <v>25</v>
      </c>
    </row>
    <row r="9" spans="1:7" ht="161" customHeight="1">
      <c r="A9" s="6" t="s">
        <v>2</v>
      </c>
      <c r="B9" s="7" t="s">
        <v>6</v>
      </c>
      <c r="C9" s="9"/>
      <c r="D9" s="9"/>
      <c r="E9" s="9"/>
      <c r="F9" s="9"/>
      <c r="G9" s="13"/>
    </row>
    <row r="10" spans="1:7" ht="153" customHeight="1">
      <c r="A10" s="14" t="s">
        <v>3</v>
      </c>
      <c r="B10" s="15"/>
      <c r="C10" s="15"/>
      <c r="D10" s="15"/>
      <c r="E10" s="15"/>
      <c r="F10" s="15"/>
      <c r="G10" s="16"/>
    </row>
  </sheetData>
  <phoneticPr fontId="6" type="noConversion"/>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tabSelected="1" topLeftCell="A21" workbookViewId="0">
      <selection activeCell="A29" sqref="A29:M29"/>
    </sheetView>
  </sheetViews>
  <sheetFormatPr baseColWidth="10" defaultRowHeight="12" x14ac:dyDescent="0"/>
  <cols>
    <col min="1" max="1" width="20.83203125" style="20" customWidth="1"/>
    <col min="2" max="13" width="8.5" style="34" customWidth="1"/>
    <col min="14" max="15" width="23.1640625" style="20" customWidth="1"/>
    <col min="16" max="16384" width="10.83203125" style="20"/>
  </cols>
  <sheetData>
    <row r="1" spans="1:13" ht="31" customHeight="1">
      <c r="A1" s="43" t="s">
        <v>64</v>
      </c>
      <c r="B1" s="43"/>
      <c r="C1" s="43"/>
      <c r="D1" s="43"/>
      <c r="E1" s="43"/>
      <c r="F1" s="43"/>
      <c r="G1" s="43"/>
      <c r="H1" s="43"/>
      <c r="I1" s="43"/>
      <c r="J1" s="43"/>
      <c r="K1" s="43"/>
      <c r="L1" s="43"/>
      <c r="M1" s="43"/>
    </row>
    <row r="2" spans="1:13" s="22" customFormat="1" ht="52" customHeight="1">
      <c r="A2" s="21" t="s">
        <v>47</v>
      </c>
      <c r="B2" s="42" t="s">
        <v>58</v>
      </c>
      <c r="C2" s="41"/>
      <c r="D2" s="42" t="s">
        <v>52</v>
      </c>
      <c r="E2" s="41"/>
      <c r="F2" s="42" t="s">
        <v>53</v>
      </c>
      <c r="G2" s="41"/>
      <c r="H2" s="42" t="s">
        <v>62</v>
      </c>
      <c r="I2" s="41"/>
      <c r="J2" s="42" t="s">
        <v>59</v>
      </c>
      <c r="K2" s="41"/>
      <c r="L2" s="42" t="s">
        <v>60</v>
      </c>
      <c r="M2" s="41"/>
    </row>
    <row r="3" spans="1:13" ht="25" customHeight="1">
      <c r="A3" s="23" t="s">
        <v>50</v>
      </c>
      <c r="B3" s="39">
        <v>26000</v>
      </c>
      <c r="C3" s="40"/>
      <c r="D3" s="39">
        <v>26000</v>
      </c>
      <c r="E3" s="40"/>
      <c r="F3" s="39">
        <v>26000</v>
      </c>
      <c r="G3" s="40"/>
      <c r="H3" s="49">
        <v>21490</v>
      </c>
      <c r="I3" s="50"/>
      <c r="J3" s="39">
        <v>26000</v>
      </c>
      <c r="K3" s="40"/>
      <c r="L3" s="39">
        <v>26000</v>
      </c>
      <c r="M3" s="40"/>
    </row>
    <row r="4" spans="1:13" ht="25" customHeight="1">
      <c r="A4" s="23" t="s">
        <v>44</v>
      </c>
      <c r="B4" s="39"/>
      <c r="C4" s="40"/>
      <c r="D4" s="39">
        <v>8840</v>
      </c>
      <c r="E4" s="40"/>
      <c r="F4" s="39">
        <v>0</v>
      </c>
      <c r="G4" s="40"/>
      <c r="H4" s="49">
        <v>10500</v>
      </c>
      <c r="I4" s="50"/>
      <c r="J4" s="39">
        <v>2600</v>
      </c>
      <c r="K4" s="40"/>
      <c r="L4" s="39">
        <v>2652</v>
      </c>
      <c r="M4" s="40"/>
    </row>
    <row r="5" spans="1:13" ht="25" customHeight="1">
      <c r="A5" s="23" t="s">
        <v>55</v>
      </c>
      <c r="B5" s="39"/>
      <c r="C5" s="40"/>
      <c r="D5" s="39">
        <v>14495</v>
      </c>
      <c r="E5" s="40"/>
      <c r="F5" s="39">
        <f>SUM(F3-F4)</f>
        <v>26000</v>
      </c>
      <c r="G5" s="40"/>
      <c r="H5" s="39">
        <f>SUM(H3-H4)</f>
        <v>10990</v>
      </c>
      <c r="I5" s="40"/>
      <c r="J5" s="39">
        <f>SUM(J3-J4)</f>
        <v>23400</v>
      </c>
      <c r="K5" s="40"/>
      <c r="L5" s="39">
        <f>SUM(L3-L4)</f>
        <v>23348</v>
      </c>
      <c r="M5" s="40"/>
    </row>
    <row r="6" spans="1:13" ht="25" customHeight="1">
      <c r="A6" s="23" t="s">
        <v>56</v>
      </c>
      <c r="B6" s="39"/>
      <c r="C6" s="40"/>
      <c r="D6" s="39"/>
      <c r="E6" s="40"/>
      <c r="F6" s="39">
        <v>3416.1</v>
      </c>
      <c r="G6" s="40"/>
      <c r="H6" s="49"/>
      <c r="I6" s="50"/>
      <c r="J6" s="39"/>
      <c r="K6" s="40"/>
      <c r="L6" s="39"/>
      <c r="M6" s="40"/>
    </row>
    <row r="7" spans="1:13" ht="25" customHeight="1">
      <c r="A7" s="23" t="s">
        <v>45</v>
      </c>
      <c r="B7" s="35">
        <v>0.21190000000000001</v>
      </c>
      <c r="C7" s="36"/>
      <c r="D7" s="46">
        <v>8.8200000000000001E-2</v>
      </c>
      <c r="E7" s="47"/>
      <c r="F7" s="35">
        <f>SUM(F8/F5)</f>
        <v>0.21872692307692307</v>
      </c>
      <c r="G7" s="36"/>
      <c r="H7" s="35">
        <f>SUM(H8/H5)</f>
        <v>0.2</v>
      </c>
      <c r="I7" s="36"/>
      <c r="J7" s="35">
        <f>SUM(J8/J5)</f>
        <v>8.2307692307692304E-2</v>
      </c>
      <c r="K7" s="36"/>
      <c r="L7" s="35">
        <f>SUM(L8/L5)</f>
        <v>0.19581977043001542</v>
      </c>
      <c r="M7" s="36"/>
    </row>
    <row r="8" spans="1:13" ht="25" customHeight="1">
      <c r="A8" s="21" t="s">
        <v>46</v>
      </c>
      <c r="B8" s="37">
        <v>5510.13</v>
      </c>
      <c r="C8" s="38"/>
      <c r="D8" s="37">
        <v>3944</v>
      </c>
      <c r="E8" s="38"/>
      <c r="F8" s="37">
        <v>5686.9</v>
      </c>
      <c r="G8" s="38"/>
      <c r="H8" s="37">
        <v>2198</v>
      </c>
      <c r="I8" s="38"/>
      <c r="J8" s="37">
        <v>1926</v>
      </c>
      <c r="K8" s="38"/>
      <c r="L8" s="39">
        <v>4572</v>
      </c>
      <c r="M8" s="40"/>
    </row>
    <row r="9" spans="1:13" ht="25" customHeight="1">
      <c r="A9" s="21" t="s">
        <v>61</v>
      </c>
      <c r="B9" s="37">
        <f>SUM(B3-B8)</f>
        <v>20489.87</v>
      </c>
      <c r="C9" s="38"/>
      <c r="D9" s="37">
        <f>SUM(D3-D8)</f>
        <v>22056</v>
      </c>
      <c r="E9" s="38"/>
      <c r="F9" s="37">
        <f>SUM(F3-F8)</f>
        <v>20313.099999999999</v>
      </c>
      <c r="G9" s="38"/>
      <c r="H9" s="37">
        <f>SUM(H3-H8)</f>
        <v>19292</v>
      </c>
      <c r="I9" s="38"/>
      <c r="J9" s="37">
        <f>SUM(J3-J8)</f>
        <v>24074</v>
      </c>
      <c r="K9" s="38"/>
      <c r="L9" s="37">
        <f>SUM(L3-L8)</f>
        <v>21428</v>
      </c>
      <c r="M9" s="38"/>
    </row>
    <row r="10" spans="1:13" ht="13" customHeight="1">
      <c r="A10" s="43"/>
      <c r="B10" s="43"/>
      <c r="C10" s="43"/>
      <c r="D10" s="43"/>
      <c r="E10" s="43"/>
      <c r="F10" s="43"/>
      <c r="G10" s="43"/>
      <c r="H10" s="43"/>
      <c r="I10" s="43"/>
      <c r="J10" s="43"/>
      <c r="K10" s="43"/>
      <c r="L10" s="43"/>
      <c r="M10" s="43"/>
    </row>
    <row r="11" spans="1:13" ht="53" customHeight="1">
      <c r="A11" s="21" t="s">
        <v>48</v>
      </c>
      <c r="B11" s="42" t="s">
        <v>58</v>
      </c>
      <c r="C11" s="41"/>
      <c r="D11" s="42" t="s">
        <v>52</v>
      </c>
      <c r="E11" s="41"/>
      <c r="F11" s="42" t="s">
        <v>53</v>
      </c>
      <c r="G11" s="41"/>
      <c r="H11" s="24" t="s">
        <v>54</v>
      </c>
      <c r="I11" s="25"/>
      <c r="J11" s="42" t="s">
        <v>59</v>
      </c>
      <c r="K11" s="41"/>
      <c r="L11" s="42" t="s">
        <v>60</v>
      </c>
      <c r="M11" s="41"/>
    </row>
    <row r="12" spans="1:13" ht="25" customHeight="1">
      <c r="A12" s="23" t="s">
        <v>51</v>
      </c>
      <c r="B12" s="26">
        <v>26000</v>
      </c>
      <c r="C12" s="26">
        <v>19500</v>
      </c>
      <c r="D12" s="26">
        <v>26000</v>
      </c>
      <c r="E12" s="26">
        <v>19500</v>
      </c>
      <c r="F12" s="26">
        <v>26000</v>
      </c>
      <c r="G12" s="26">
        <v>19500</v>
      </c>
      <c r="H12" s="27">
        <v>21490</v>
      </c>
      <c r="I12" s="27">
        <v>16170</v>
      </c>
      <c r="J12" s="26">
        <v>26000</v>
      </c>
      <c r="K12" s="26">
        <v>19500</v>
      </c>
      <c r="L12" s="26">
        <v>26000</v>
      </c>
      <c r="M12" s="26">
        <v>19500</v>
      </c>
    </row>
    <row r="13" spans="1:13" ht="25" customHeight="1">
      <c r="A13" s="23" t="s">
        <v>49</v>
      </c>
      <c r="B13" s="26"/>
      <c r="C13" s="26"/>
      <c r="D13" s="39">
        <f>8840*2</f>
        <v>17680</v>
      </c>
      <c r="E13" s="40"/>
      <c r="F13" s="26">
        <v>6800</v>
      </c>
      <c r="G13" s="26">
        <v>7070</v>
      </c>
      <c r="H13" s="27">
        <v>10500</v>
      </c>
      <c r="I13" s="27">
        <v>10500</v>
      </c>
      <c r="J13" s="39">
        <v>4550</v>
      </c>
      <c r="K13" s="40"/>
      <c r="L13" s="39">
        <v>5304</v>
      </c>
      <c r="M13" s="40"/>
    </row>
    <row r="14" spans="1:13" ht="25" customHeight="1">
      <c r="A14" s="23" t="s">
        <v>55</v>
      </c>
      <c r="B14" s="26"/>
      <c r="C14" s="26"/>
      <c r="D14" s="39">
        <v>29405</v>
      </c>
      <c r="E14" s="40"/>
      <c r="F14" s="26">
        <f>SUM(F12-F13)</f>
        <v>19200</v>
      </c>
      <c r="G14" s="26">
        <f>SUM(G12-G13)</f>
        <v>12430</v>
      </c>
      <c r="H14" s="27">
        <f>SUM(H12-H13)</f>
        <v>10990</v>
      </c>
      <c r="I14" s="27">
        <f>SUM(I12-I13)</f>
        <v>5670</v>
      </c>
      <c r="J14" s="39">
        <f>SUM(J12+K12-J13)</f>
        <v>40950</v>
      </c>
      <c r="K14" s="40"/>
      <c r="L14" s="39">
        <v>40196</v>
      </c>
      <c r="M14" s="40"/>
    </row>
    <row r="15" spans="1:13" ht="25" customHeight="1">
      <c r="A15" s="29" t="s">
        <v>56</v>
      </c>
      <c r="B15" s="26"/>
      <c r="C15" s="26"/>
      <c r="D15" s="39"/>
      <c r="E15" s="40"/>
      <c r="F15" s="26">
        <v>1700</v>
      </c>
      <c r="G15" s="26">
        <v>1767</v>
      </c>
      <c r="H15" s="26"/>
      <c r="I15" s="26"/>
      <c r="J15" s="28"/>
      <c r="K15" s="28"/>
      <c r="L15" s="28"/>
      <c r="M15" s="28"/>
    </row>
    <row r="16" spans="1:13" ht="25" customHeight="1">
      <c r="A16" s="23" t="s">
        <v>45</v>
      </c>
      <c r="B16" s="30">
        <v>0.21190000000000001</v>
      </c>
      <c r="C16" s="30">
        <v>0.18210000000000001</v>
      </c>
      <c r="D16" s="35">
        <f>SUM(D17/(D14+E14))</f>
        <v>0.30899506886583916</v>
      </c>
      <c r="E16" s="36"/>
      <c r="F16" s="35">
        <f>SUM(F17/(F14+G14))</f>
        <v>0.2596338918748024</v>
      </c>
      <c r="G16" s="36"/>
      <c r="H16" s="35">
        <f>SUM(H17/(H14+I14))</f>
        <v>0.20007202881152461</v>
      </c>
      <c r="I16" s="36"/>
      <c r="J16" s="35">
        <f>SUM(J17/(J14+K14))</f>
        <v>7.4236874236874237E-2</v>
      </c>
      <c r="K16" s="36"/>
      <c r="L16" s="35">
        <f>SUM(L17/(L14+M14))</f>
        <v>0.18009254652204199</v>
      </c>
      <c r="M16" s="36"/>
    </row>
    <row r="17" spans="1:13" ht="25" customHeight="1">
      <c r="A17" s="21" t="s">
        <v>46</v>
      </c>
      <c r="B17" s="31">
        <v>5510</v>
      </c>
      <c r="C17" s="31">
        <v>3351.19</v>
      </c>
      <c r="D17" s="37">
        <v>9086</v>
      </c>
      <c r="E17" s="38"/>
      <c r="F17" s="37">
        <v>8212.2199999999993</v>
      </c>
      <c r="G17" s="38"/>
      <c r="H17" s="51">
        <v>3333.2</v>
      </c>
      <c r="I17" s="52"/>
      <c r="J17" s="45">
        <v>3040</v>
      </c>
      <c r="K17" s="45"/>
      <c r="L17" s="37">
        <v>7239</v>
      </c>
      <c r="M17" s="38"/>
    </row>
    <row r="18" spans="1:13" ht="25" customHeight="1">
      <c r="A18" s="21" t="s">
        <v>61</v>
      </c>
      <c r="B18" s="37">
        <f>SUM(B12+C12-B17-C17)</f>
        <v>36638.81</v>
      </c>
      <c r="C18" s="38"/>
      <c r="D18" s="37">
        <f>SUM(D12+E12-D17)</f>
        <v>36414</v>
      </c>
      <c r="E18" s="38"/>
      <c r="F18" s="37">
        <f>SUM(F12+G12-F17)</f>
        <v>37287.78</v>
      </c>
      <c r="G18" s="38"/>
      <c r="H18" s="51">
        <f>SUM(H12+I12-H17)</f>
        <v>34326.800000000003</v>
      </c>
      <c r="I18" s="52"/>
      <c r="J18" s="37">
        <f>SUM(J12+K12-J17)</f>
        <v>42460</v>
      </c>
      <c r="K18" s="38"/>
      <c r="L18" s="37">
        <f>SUM(L12+M12-L17)</f>
        <v>38261</v>
      </c>
      <c r="M18" s="38"/>
    </row>
    <row r="19" spans="1:13" ht="14" customHeight="1">
      <c r="A19" s="32"/>
      <c r="B19" s="33"/>
      <c r="C19" s="33"/>
      <c r="D19" s="33"/>
      <c r="E19" s="33"/>
      <c r="F19" s="33"/>
      <c r="G19" s="33"/>
      <c r="H19" s="33"/>
      <c r="I19" s="33"/>
      <c r="J19" s="33"/>
      <c r="K19" s="33"/>
      <c r="L19" s="33"/>
      <c r="M19" s="33"/>
    </row>
    <row r="20" spans="1:13" ht="53" customHeight="1">
      <c r="A20" s="21" t="s">
        <v>57</v>
      </c>
      <c r="B20" s="42" t="s">
        <v>58</v>
      </c>
      <c r="C20" s="41"/>
      <c r="D20" s="42" t="s">
        <v>52</v>
      </c>
      <c r="E20" s="41"/>
      <c r="F20" s="42" t="s">
        <v>53</v>
      </c>
      <c r="G20" s="41"/>
      <c r="H20" s="42" t="s">
        <v>54</v>
      </c>
      <c r="I20" s="41"/>
      <c r="J20" s="42" t="s">
        <v>59</v>
      </c>
      <c r="K20" s="41"/>
      <c r="L20" s="42" t="s">
        <v>60</v>
      </c>
      <c r="M20" s="41"/>
    </row>
    <row r="21" spans="1:13" ht="25" customHeight="1">
      <c r="A21" s="23" t="s">
        <v>50</v>
      </c>
      <c r="B21" s="39">
        <v>26000</v>
      </c>
      <c r="C21" s="40"/>
      <c r="D21" s="39">
        <v>26000</v>
      </c>
      <c r="E21" s="40"/>
      <c r="F21" s="26">
        <v>26000</v>
      </c>
      <c r="G21" s="26"/>
      <c r="H21" s="49">
        <v>21490</v>
      </c>
      <c r="I21" s="50"/>
      <c r="J21" s="39">
        <v>26000</v>
      </c>
      <c r="K21" s="40"/>
      <c r="L21" s="39">
        <v>26000</v>
      </c>
      <c r="M21" s="40"/>
    </row>
    <row r="22" spans="1:13" ht="25" customHeight="1">
      <c r="A22" s="23" t="s">
        <v>49</v>
      </c>
      <c r="B22" s="39"/>
      <c r="C22" s="40"/>
      <c r="D22" s="39">
        <v>8840</v>
      </c>
      <c r="E22" s="40"/>
      <c r="F22" s="26">
        <v>7800</v>
      </c>
      <c r="G22" s="26"/>
      <c r="H22" s="49">
        <v>10500</v>
      </c>
      <c r="I22" s="50"/>
      <c r="J22" s="39">
        <v>2600</v>
      </c>
      <c r="K22" s="40"/>
      <c r="L22" s="39">
        <v>6052</v>
      </c>
      <c r="M22" s="40"/>
    </row>
    <row r="23" spans="1:13" ht="25" customHeight="1">
      <c r="A23" s="23" t="s">
        <v>55</v>
      </c>
      <c r="B23" s="39"/>
      <c r="C23" s="40"/>
      <c r="D23" s="39">
        <v>14495</v>
      </c>
      <c r="E23" s="40"/>
      <c r="F23" s="26">
        <f>SUM(F21-F22)</f>
        <v>18200</v>
      </c>
      <c r="G23" s="26">
        <v>7800</v>
      </c>
      <c r="H23" s="49">
        <f>SUM(H21-H22)</f>
        <v>10990</v>
      </c>
      <c r="I23" s="50"/>
      <c r="J23" s="39">
        <f>SUM(J21-J22)</f>
        <v>23400</v>
      </c>
      <c r="K23" s="40"/>
      <c r="L23" s="39">
        <f>SUM(L21-L22)</f>
        <v>19948</v>
      </c>
      <c r="M23" s="40"/>
    </row>
    <row r="24" spans="1:13" ht="25" customHeight="1">
      <c r="A24" s="23" t="s">
        <v>56</v>
      </c>
      <c r="B24" s="39"/>
      <c r="C24" s="40"/>
      <c r="D24" s="39"/>
      <c r="E24" s="40"/>
      <c r="F24" s="26">
        <v>1767.5</v>
      </c>
      <c r="G24" s="26">
        <v>1767.5</v>
      </c>
      <c r="H24" s="53"/>
      <c r="I24" s="54"/>
      <c r="J24" s="39"/>
      <c r="K24" s="40"/>
      <c r="L24" s="39"/>
      <c r="M24" s="40"/>
    </row>
    <row r="25" spans="1:13" ht="25" customHeight="1">
      <c r="A25" s="23" t="s">
        <v>45</v>
      </c>
      <c r="B25" s="35">
        <f>SUM(B26/B21)</f>
        <v>0.1853846153846154</v>
      </c>
      <c r="C25" s="36"/>
      <c r="D25" s="35">
        <f>SUM(D26/D21)</f>
        <v>0.10249999999999999</v>
      </c>
      <c r="E25" s="36"/>
      <c r="F25" s="35">
        <f>SUM(F26/F21)</f>
        <v>7.71276923076923E-2</v>
      </c>
      <c r="G25" s="36"/>
      <c r="H25" s="35">
        <f>SUM(H26/H21)</f>
        <v>0.1022801302931596</v>
      </c>
      <c r="I25" s="36"/>
      <c r="J25" s="35">
        <f>SUM(J26/J21)</f>
        <v>1.6576923076923076E-2</v>
      </c>
      <c r="K25" s="36"/>
      <c r="L25" s="35">
        <f>SUM(L26/L21)</f>
        <v>0.12788461538461537</v>
      </c>
      <c r="M25" s="36"/>
    </row>
    <row r="26" spans="1:13" ht="25" customHeight="1">
      <c r="A26" s="21" t="s">
        <v>46</v>
      </c>
      <c r="B26" s="37">
        <v>4820</v>
      </c>
      <c r="C26" s="38"/>
      <c r="D26" s="37">
        <v>2665</v>
      </c>
      <c r="E26" s="38"/>
      <c r="F26" s="37">
        <v>2005.32</v>
      </c>
      <c r="G26" s="38"/>
      <c r="H26" s="51">
        <v>2198</v>
      </c>
      <c r="I26" s="52"/>
      <c r="J26" s="37">
        <v>431</v>
      </c>
      <c r="K26" s="38"/>
      <c r="L26" s="37">
        <v>3325</v>
      </c>
      <c r="M26" s="38"/>
    </row>
    <row r="27" spans="1:13" ht="25" customHeight="1">
      <c r="A27" s="21" t="s">
        <v>61</v>
      </c>
      <c r="B27" s="37">
        <f>SUM(B21-B26)</f>
        <v>21180</v>
      </c>
      <c r="C27" s="38"/>
      <c r="D27" s="37">
        <f>SUM(D21-D26)</f>
        <v>23335</v>
      </c>
      <c r="E27" s="38"/>
      <c r="F27" s="37">
        <f>SUM(F21-F26)</f>
        <v>23994.68</v>
      </c>
      <c r="G27" s="41"/>
      <c r="H27" s="51">
        <f>SUM(H21-H26)</f>
        <v>19292</v>
      </c>
      <c r="I27" s="52"/>
      <c r="J27" s="37">
        <f>SUM(J21-J26)</f>
        <v>25569</v>
      </c>
      <c r="K27" s="41"/>
      <c r="L27" s="37">
        <f>SUM(L21-L26)</f>
        <v>22675</v>
      </c>
      <c r="M27" s="41"/>
    </row>
    <row r="28" spans="1:13" ht="32" customHeight="1">
      <c r="A28" s="44"/>
      <c r="B28" s="44"/>
      <c r="C28" s="44"/>
      <c r="D28" s="44"/>
      <c r="E28" s="44"/>
      <c r="F28" s="44"/>
      <c r="G28" s="44"/>
      <c r="H28" s="44"/>
      <c r="I28" s="44"/>
      <c r="J28" s="44"/>
      <c r="K28" s="44"/>
      <c r="L28" s="44"/>
      <c r="M28" s="44"/>
    </row>
    <row r="29" spans="1:13" ht="32" customHeight="1">
      <c r="A29" s="48" t="s">
        <v>63</v>
      </c>
      <c r="B29" s="48"/>
      <c r="C29" s="48"/>
      <c r="D29" s="48"/>
      <c r="E29" s="48"/>
      <c r="F29" s="48"/>
      <c r="G29" s="48"/>
      <c r="H29" s="48"/>
      <c r="I29" s="48"/>
      <c r="J29" s="48"/>
      <c r="K29" s="48"/>
      <c r="L29" s="48"/>
      <c r="M29" s="48"/>
    </row>
    <row r="30" spans="1:13" ht="32" customHeight="1"/>
    <row r="31" spans="1:13" ht="32" customHeight="1"/>
    <row r="32" spans="1:13" ht="32" customHeight="1"/>
    <row r="33" ht="32" customHeight="1"/>
    <row r="34" ht="32" customHeight="1"/>
    <row r="35" ht="32" customHeight="1"/>
    <row r="36" ht="32" customHeight="1"/>
    <row r="37" ht="32" customHeight="1"/>
    <row r="38" ht="32" customHeight="1"/>
    <row r="39" ht="32" customHeight="1"/>
    <row r="40" ht="32" customHeight="1"/>
    <row r="41" ht="32" customHeight="1"/>
    <row r="42" ht="32" customHeight="1"/>
    <row r="43" ht="32" customHeight="1"/>
    <row r="44" ht="32" customHeight="1"/>
    <row r="45" ht="32" customHeight="1"/>
    <row r="46" ht="32" customHeight="1"/>
    <row r="47" ht="32" customHeight="1"/>
    <row r="48" ht="32" customHeight="1"/>
    <row r="49" ht="32" customHeight="1"/>
    <row r="50" ht="32" customHeight="1"/>
    <row r="51" ht="32" customHeight="1"/>
    <row r="52" ht="32" customHeight="1"/>
    <row r="53" ht="32" customHeight="1"/>
    <row r="54" ht="32" customHeight="1"/>
    <row r="55" ht="32" customHeight="1"/>
    <row r="56" ht="32" customHeight="1"/>
    <row r="57" ht="32" customHeight="1"/>
    <row r="58" ht="32" customHeight="1"/>
    <row r="59" ht="32" customHeight="1"/>
    <row r="60" ht="32" customHeight="1"/>
    <row r="61" ht="32" customHeight="1"/>
    <row r="62" ht="32" customHeight="1"/>
    <row r="63" ht="32" customHeight="1"/>
    <row r="64" ht="32" customHeight="1"/>
    <row r="65" ht="32" customHeight="1"/>
    <row r="66" ht="32" customHeight="1"/>
    <row r="67" ht="32" customHeight="1"/>
    <row r="68" ht="32" customHeight="1"/>
    <row r="69" ht="32" customHeight="1"/>
    <row r="70" ht="32" customHeight="1"/>
    <row r="71" ht="32" customHeight="1"/>
    <row r="72" ht="32" customHeight="1"/>
    <row r="73" ht="32" customHeight="1"/>
    <row r="74" ht="32" customHeight="1"/>
    <row r="75" ht="32" customHeight="1"/>
    <row r="76" ht="32" customHeight="1"/>
    <row r="77" ht="32" customHeight="1"/>
    <row r="78" ht="32" customHeight="1"/>
    <row r="79" ht="32" customHeight="1"/>
    <row r="80" ht="32" customHeight="1"/>
    <row r="81" ht="32" customHeight="1"/>
    <row r="82" ht="32" customHeight="1"/>
    <row r="83" ht="32" customHeight="1"/>
    <row r="84" ht="32" customHeight="1"/>
    <row r="85" ht="32" customHeight="1"/>
    <row r="86" ht="32" customHeight="1"/>
    <row r="87" ht="32" customHeight="1"/>
    <row r="88" ht="32" customHeight="1"/>
    <row r="89" ht="32" customHeight="1"/>
    <row r="90" ht="32" customHeight="1"/>
    <row r="91" ht="32" customHeight="1"/>
    <row r="92" ht="32" customHeight="1"/>
    <row r="93" ht="32" customHeight="1"/>
    <row r="94" ht="32" customHeight="1"/>
  </sheetData>
  <mergeCells count="124">
    <mergeCell ref="A29:M29"/>
    <mergeCell ref="H2:I2"/>
    <mergeCell ref="H3:I3"/>
    <mergeCell ref="H4:I4"/>
    <mergeCell ref="H5:I5"/>
    <mergeCell ref="H6:I6"/>
    <mergeCell ref="H7:I7"/>
    <mergeCell ref="H8:I8"/>
    <mergeCell ref="H9:I9"/>
    <mergeCell ref="H17:I17"/>
    <mergeCell ref="H18:I18"/>
    <mergeCell ref="H21:I21"/>
    <mergeCell ref="H22:I22"/>
    <mergeCell ref="H23:I23"/>
    <mergeCell ref="H25:I25"/>
    <mergeCell ref="H26:I26"/>
    <mergeCell ref="H24:I24"/>
    <mergeCell ref="H27:I27"/>
    <mergeCell ref="H20:I20"/>
    <mergeCell ref="B2:C2"/>
    <mergeCell ref="B24:C24"/>
    <mergeCell ref="B25:C25"/>
    <mergeCell ref="B26:C26"/>
    <mergeCell ref="B27:C27"/>
    <mergeCell ref="F18:G18"/>
    <mergeCell ref="B3:C3"/>
    <mergeCell ref="B8:C8"/>
    <mergeCell ref="B9:C9"/>
    <mergeCell ref="B11:C11"/>
    <mergeCell ref="F26:G26"/>
    <mergeCell ref="F25:G25"/>
    <mergeCell ref="F27:G27"/>
    <mergeCell ref="J27:K27"/>
    <mergeCell ref="B4:C4"/>
    <mergeCell ref="B5:C5"/>
    <mergeCell ref="B6:C6"/>
    <mergeCell ref="B7:C7"/>
    <mergeCell ref="B18:C18"/>
    <mergeCell ref="B20:C20"/>
    <mergeCell ref="B21:C21"/>
    <mergeCell ref="B22:C22"/>
    <mergeCell ref="B23:C23"/>
    <mergeCell ref="J9:K9"/>
    <mergeCell ref="F3:G3"/>
    <mergeCell ref="F4:G4"/>
    <mergeCell ref="F5:G5"/>
    <mergeCell ref="F6:G6"/>
    <mergeCell ref="F7:G7"/>
    <mergeCell ref="F8:G8"/>
    <mergeCell ref="F9:G9"/>
    <mergeCell ref="F17:G17"/>
    <mergeCell ref="F16:G16"/>
    <mergeCell ref="A1:M1"/>
    <mergeCell ref="A28:M28"/>
    <mergeCell ref="F11:G11"/>
    <mergeCell ref="F20:G20"/>
    <mergeCell ref="J2:K2"/>
    <mergeCell ref="J11:K11"/>
    <mergeCell ref="J13:K13"/>
    <mergeCell ref="J14:K14"/>
    <mergeCell ref="J17:K17"/>
    <mergeCell ref="J16:K16"/>
    <mergeCell ref="J20:K20"/>
    <mergeCell ref="J21:K21"/>
    <mergeCell ref="J22:K22"/>
    <mergeCell ref="J23:K23"/>
    <mergeCell ref="J24:K24"/>
    <mergeCell ref="D2:E2"/>
    <mergeCell ref="J25:K25"/>
    <mergeCell ref="J26:K26"/>
    <mergeCell ref="J3:K3"/>
    <mergeCell ref="J4:K4"/>
    <mergeCell ref="J5:K5"/>
    <mergeCell ref="J6:K6"/>
    <mergeCell ref="J7:K7"/>
    <mergeCell ref="J8:K8"/>
    <mergeCell ref="D16:E16"/>
    <mergeCell ref="L2:M2"/>
    <mergeCell ref="L3:M3"/>
    <mergeCell ref="L11:M11"/>
    <mergeCell ref="L20:M20"/>
    <mergeCell ref="L8:M8"/>
    <mergeCell ref="L4:M4"/>
    <mergeCell ref="L5:M5"/>
    <mergeCell ref="L6:M6"/>
    <mergeCell ref="L7:M7"/>
    <mergeCell ref="L13:M13"/>
    <mergeCell ref="L14:M14"/>
    <mergeCell ref="L16:M16"/>
    <mergeCell ref="L17:M17"/>
    <mergeCell ref="L18:M18"/>
    <mergeCell ref="J18:K18"/>
    <mergeCell ref="A10:M10"/>
    <mergeCell ref="D3:E3"/>
    <mergeCell ref="D4:E4"/>
    <mergeCell ref="D5:E5"/>
    <mergeCell ref="D7:E7"/>
    <mergeCell ref="D8:E8"/>
    <mergeCell ref="D11:E11"/>
    <mergeCell ref="F2:G2"/>
    <mergeCell ref="H16:I16"/>
    <mergeCell ref="D9:E9"/>
    <mergeCell ref="L9:M9"/>
    <mergeCell ref="D6:E6"/>
    <mergeCell ref="L21:M21"/>
    <mergeCell ref="L26:M26"/>
    <mergeCell ref="L27:M27"/>
    <mergeCell ref="L22:M22"/>
    <mergeCell ref="L23:M23"/>
    <mergeCell ref="L24:M24"/>
    <mergeCell ref="L25:M25"/>
    <mergeCell ref="D27:E27"/>
    <mergeCell ref="D24:E24"/>
    <mergeCell ref="D25:E25"/>
    <mergeCell ref="D20:E20"/>
    <mergeCell ref="D21:E21"/>
    <mergeCell ref="D22:E22"/>
    <mergeCell ref="D26:E26"/>
    <mergeCell ref="D23:E23"/>
    <mergeCell ref="D13:E13"/>
    <mergeCell ref="D18:E18"/>
    <mergeCell ref="D17:E17"/>
    <mergeCell ref="D14:E14"/>
    <mergeCell ref="D15:E15"/>
  </mergeCells>
  <phoneticPr fontId="6" type="noConversion"/>
  <printOptions horizontalCentered="1" verticalCentered="1"/>
  <pageMargins left="0.55314960629921262" right="0.55314960629921262" top="0.60629921259842523" bottom="0.60629921259842523"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0" sqref="E30"/>
    </sheetView>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convenzioni</vt:lpstr>
      <vt:lpstr>tassazione</vt:lpstr>
      <vt:lpstr>Foglio2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Italo Stellon</dc:creator>
  <cp:lastModifiedBy>Italo Stellon</cp:lastModifiedBy>
  <cp:lastPrinted>2014-06-28T16:27:07Z</cp:lastPrinted>
  <dcterms:created xsi:type="dcterms:W3CDTF">2014-03-30T16:57:22Z</dcterms:created>
  <dcterms:modified xsi:type="dcterms:W3CDTF">2014-06-28T16:59:59Z</dcterms:modified>
</cp:coreProperties>
</file>